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802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<sst xmlns="http://schemas.openxmlformats.org/spreadsheetml/2006/main" count="46" uniqueCount="44">
  <si>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Tabela 16.3  Produção agrícola, segundo os principais produtos - Ceará - 2011-2017</t>
  </si>
  <si>
    <t>Produtos agrícolas</t>
  </si>
  <si>
    <t>Quantidade produzida (toneladas)</t>
  </si>
  <si>
    <t>2017 (1)</t>
  </si>
  <si>
    <t>Grãos</t>
  </si>
  <si>
    <t>Algodão herbáceo (em caroço) (2)</t>
  </si>
  <si>
    <t>Amendoim (em casca) (2)</t>
  </si>
  <si>
    <t>Arroz (em casca) (2)</t>
  </si>
  <si>
    <t>Fava (em grão) (2)</t>
  </si>
  <si>
    <t>Feijão (em grão) (2)</t>
  </si>
  <si>
    <t>Mamona (baga) (2)</t>
  </si>
  <si>
    <t>Milho (em grão) (2)</t>
  </si>
  <si>
    <t>Sorgo (em grão)</t>
  </si>
  <si>
    <t>-</t>
  </si>
  <si>
    <t>...</t>
  </si>
  <si>
    <t>Outros produtos</t>
  </si>
  <si>
    <t>Abacate (3)</t>
  </si>
  <si>
    <t>Abacaxi (2) (4)</t>
  </si>
  <si>
    <t xml:space="preserve">Banana (cacho) (3) </t>
  </si>
  <si>
    <t>Batata-doce (2)</t>
  </si>
  <si>
    <t>Café (em grão) (3)</t>
  </si>
  <si>
    <t>Cana-de-açúcar (2)</t>
  </si>
  <si>
    <t>Castanha de caju (3)</t>
  </si>
  <si>
    <t>Cebola (2)</t>
  </si>
  <si>
    <t>Coco-da-baía (3) (4)</t>
  </si>
  <si>
    <t>Fumo (em folha) (2)</t>
  </si>
  <si>
    <t>Goiaba (3)</t>
  </si>
  <si>
    <t>Laranja (3)</t>
  </si>
  <si>
    <t>Limão (3)</t>
  </si>
  <si>
    <t>Mamão (3)</t>
  </si>
  <si>
    <t>Mandioca (2)</t>
  </si>
  <si>
    <t>Manga (3)</t>
  </si>
  <si>
    <t>Maracujá (3)</t>
  </si>
  <si>
    <t>Melancia (2)</t>
  </si>
  <si>
    <t>Melão (2)</t>
  </si>
  <si>
    <t>Sisal ou agave (fibra) (2)</t>
  </si>
  <si>
    <t>Tangerina (3)</t>
  </si>
  <si>
    <t>Tomate (2)</t>
  </si>
  <si>
    <t>Urucum (semente) (3)</t>
  </si>
  <si>
    <t>Uva (3)</t>
  </si>
  <si>
    <t>Fonte: Instituto Brasileiro de Geografia e Estatística (IBGE), Produção Agrícola Municipal 2011-2016 e Levantamento Sistemático da Produção Agrícola 2017.</t>
  </si>
  <si>
    <t>(1) Estimativa de safra. (2) Cultura temporária. (3) Cultura permanente. (4) Quantidade produzida expressa em mil frutos.</t>
  </si>
  <si>
    <t>CEARÁ EM NÚMEROS - 2017</t>
  </si>
  <si>
    <t>DESENVOLVIMENTO DA INFRA-ESTRUTURA - AGROPECUÁRIA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</si>
</sst>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sz val="7"/>
      <name val="Arial Narrow"/>
      <family val="2"/>
    </font>
    <font>
      <sz val="11"/>
      <name val="Calibri"/>
      <family val="2"/>
    </font>
    <font>
      <sz val="7"/>
      <color indexed="63"/>
      <name val="Arial Narrow"/>
      <family val="2"/>
    </font>
    <font>
      <sz val="6.5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333333"/>
      <name val="Arial Narrow"/>
      <family val="2"/>
    </font>
    <font>
      <b/>
      <sz val="10"/>
      <color rgb="FF0066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8E6C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/>
      <right/>
      <top style="hair"/>
      <bottom/>
    </border>
    <border>
      <left/>
      <right/>
      <top/>
      <bottom style="thin">
        <color rgb="FF006600"/>
      </bottom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3" fontId="40" fillId="0" borderId="0" xfId="48" applyNumberFormat="1" applyFont="1" applyBorder="1" applyAlignment="1">
      <alignment horizontal="right" vertical="center"/>
      <protection/>
    </xf>
    <xf numFmtId="3" fontId="3" fillId="0" borderId="0" xfId="0" applyNumberFormat="1" applyFont="1" applyBorder="1" applyAlignment="1">
      <alignment horizontal="right" vertical="center"/>
    </xf>
    <xf numFmtId="0" fontId="40" fillId="0" borderId="0" xfId="48" applyFont="1" applyFill="1" applyBorder="1" applyAlignment="1">
      <alignment horizontal="left" vertical="center" indent="1"/>
      <protection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/>
    </xf>
    <xf numFmtId="0" fontId="40" fillId="0" borderId="10" xfId="48" applyFont="1" applyFill="1" applyBorder="1" applyAlignment="1">
      <alignment horizontal="left" vertical="center" indent="1"/>
      <protection/>
    </xf>
    <xf numFmtId="3" fontId="40" fillId="0" borderId="10" xfId="48" applyNumberFormat="1" applyFont="1" applyBorder="1" applyAlignment="1">
      <alignment horizontal="right" vertical="center"/>
      <protection/>
    </xf>
    <xf numFmtId="3" fontId="3" fillId="0" borderId="10" xfId="0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6" fillId="0" borderId="11" xfId="0" applyNumberFormat="1" applyFont="1" applyFill="1" applyBorder="1" applyAlignment="1">
      <alignment horizontal="justify" wrapText="1"/>
    </xf>
    <xf numFmtId="0" fontId="41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0" fontId="41" fillId="0" borderId="0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3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133350</xdr:rowOff>
    </xdr:from>
    <xdr:to>
      <xdr:col>8</xdr:col>
      <xdr:colOff>0</xdr:colOff>
      <xdr:row>0</xdr:row>
      <xdr:rowOff>285750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133350"/>
          <a:ext cx="838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showGridLines="0" tabSelected="1" zoomScalePageLayoutView="0" workbookViewId="0" topLeftCell="A1">
      <selection activeCell="I5" sqref="I5"/>
    </sheetView>
  </sheetViews>
  <sheetFormatPr defaultColWidth="9.140625" defaultRowHeight="15"/>
  <cols>
    <col min="1" max="1" width="25.00390625" style="0" customWidth="1"/>
  </cols>
  <sheetData>
    <row r="1" spans="1:8" ht="24.75" customHeight="1">
      <c r="A1" s="18" t="s">
        <v>42</v>
      </c>
      <c r="B1" s="18"/>
      <c r="C1" s="18"/>
      <c r="D1" s="19"/>
      <c r="E1" s="19"/>
      <c r="F1" s="19"/>
      <c r="G1" s="19"/>
      <c r="H1" s="19"/>
    </row>
    <row r="2" spans="1:8" ht="24" customHeight="1">
      <c r="A2" s="20" t="s">
        <v>43</v>
      </c>
      <c r="B2" s="20"/>
      <c r="C2" s="20"/>
      <c r="D2" s="20"/>
      <c r="E2" s="20"/>
      <c r="F2" s="20"/>
      <c r="G2" s="20"/>
      <c r="H2" s="20"/>
    </row>
    <row r="3" spans="1:10" ht="15">
      <c r="A3" s="1" t="s">
        <v>0</v>
      </c>
      <c r="B3" s="2"/>
      <c r="C3" s="2"/>
      <c r="D3" s="2"/>
      <c r="E3" s="2"/>
      <c r="F3" s="2"/>
      <c r="G3" s="2"/>
      <c r="H3" s="2"/>
      <c r="I3" s="3"/>
      <c r="J3" s="3"/>
    </row>
    <row r="4" spans="1:10" ht="18.75" customHeight="1">
      <c r="A4" s="21" t="s">
        <v>1</v>
      </c>
      <c r="B4" s="22" t="s">
        <v>2</v>
      </c>
      <c r="C4" s="22"/>
      <c r="D4" s="22"/>
      <c r="E4" s="22"/>
      <c r="F4" s="22"/>
      <c r="G4" s="22"/>
      <c r="H4" s="23"/>
      <c r="I4" s="3"/>
      <c r="J4" s="3"/>
    </row>
    <row r="5" spans="1:10" ht="18" customHeight="1">
      <c r="A5" s="21"/>
      <c r="B5" s="24">
        <v>2011</v>
      </c>
      <c r="C5" s="24">
        <v>2012</v>
      </c>
      <c r="D5" s="24">
        <v>2013</v>
      </c>
      <c r="E5" s="24">
        <v>2014</v>
      </c>
      <c r="F5" s="24">
        <v>2015</v>
      </c>
      <c r="G5" s="24">
        <v>2016</v>
      </c>
      <c r="H5" s="25" t="s">
        <v>3</v>
      </c>
      <c r="I5" s="3"/>
      <c r="J5" s="3"/>
    </row>
    <row r="6" spans="1:10" ht="15">
      <c r="A6" s="4" t="s">
        <v>4</v>
      </c>
      <c r="B6" s="5">
        <f>SUM(B7:B14)</f>
        <v>1301762</v>
      </c>
      <c r="C6" s="5">
        <f aca="true" t="shared" si="0" ref="C6:H6">SUM(C7:C14)</f>
        <v>233921</v>
      </c>
      <c r="D6" s="5">
        <f t="shared" si="0"/>
        <v>224311</v>
      </c>
      <c r="E6" s="5">
        <f t="shared" si="0"/>
        <v>506049</v>
      </c>
      <c r="F6" s="5">
        <f t="shared" si="0"/>
        <v>226540</v>
      </c>
      <c r="G6" s="5">
        <f t="shared" si="0"/>
        <v>188086</v>
      </c>
      <c r="H6" s="6">
        <f t="shared" si="0"/>
        <v>531763</v>
      </c>
      <c r="I6" s="3"/>
      <c r="J6" s="3"/>
    </row>
    <row r="7" spans="1:10" ht="15">
      <c r="A7" s="7" t="s">
        <v>5</v>
      </c>
      <c r="B7" s="5">
        <v>3436</v>
      </c>
      <c r="C7" s="5">
        <v>375</v>
      </c>
      <c r="D7" s="5">
        <v>2176</v>
      </c>
      <c r="E7" s="5">
        <v>2410</v>
      </c>
      <c r="F7" s="5">
        <v>107</v>
      </c>
      <c r="G7" s="5">
        <v>425</v>
      </c>
      <c r="H7" s="6">
        <v>485</v>
      </c>
      <c r="I7" s="3"/>
      <c r="J7" s="3"/>
    </row>
    <row r="8" spans="1:10" ht="15">
      <c r="A8" s="7" t="s">
        <v>6</v>
      </c>
      <c r="B8" s="5">
        <v>2719</v>
      </c>
      <c r="C8" s="5">
        <v>325</v>
      </c>
      <c r="D8" s="5">
        <v>449</v>
      </c>
      <c r="E8" s="5">
        <v>718</v>
      </c>
      <c r="F8" s="5">
        <v>305</v>
      </c>
      <c r="G8" s="5">
        <v>156</v>
      </c>
      <c r="H8" s="6">
        <v>1066</v>
      </c>
      <c r="I8" s="3"/>
      <c r="J8" s="3"/>
    </row>
    <row r="9" spans="1:10" ht="15">
      <c r="A9" s="7" t="s">
        <v>7</v>
      </c>
      <c r="B9" s="5">
        <v>93460</v>
      </c>
      <c r="C9" s="5">
        <v>51200</v>
      </c>
      <c r="D9" s="5">
        <v>49268</v>
      </c>
      <c r="E9" s="5">
        <v>39798</v>
      </c>
      <c r="F9" s="5">
        <v>24601</v>
      </c>
      <c r="G9" s="5">
        <v>14373</v>
      </c>
      <c r="H9" s="6">
        <f>4923+14839</f>
        <v>19762</v>
      </c>
      <c r="I9" s="3"/>
      <c r="J9" s="3"/>
    </row>
    <row r="10" spans="1:10" ht="15">
      <c r="A10" s="7" t="s">
        <v>8</v>
      </c>
      <c r="B10" s="5">
        <v>2630</v>
      </c>
      <c r="C10" s="5">
        <v>2075</v>
      </c>
      <c r="D10" s="5">
        <v>1620</v>
      </c>
      <c r="E10" s="5">
        <v>3116</v>
      </c>
      <c r="F10" s="5">
        <v>1483</v>
      </c>
      <c r="G10" s="5">
        <v>919</v>
      </c>
      <c r="H10" s="6">
        <v>3596</v>
      </c>
      <c r="I10" s="8"/>
      <c r="J10" s="8"/>
    </row>
    <row r="11" spans="1:10" ht="15">
      <c r="A11" s="7" t="s">
        <v>9</v>
      </c>
      <c r="B11" s="5">
        <v>264205</v>
      </c>
      <c r="C11" s="5">
        <v>52721</v>
      </c>
      <c r="D11" s="5">
        <v>55630</v>
      </c>
      <c r="E11" s="5">
        <v>108998</v>
      </c>
      <c r="F11" s="5">
        <v>67368</v>
      </c>
      <c r="G11" s="5">
        <v>56669</v>
      </c>
      <c r="H11" s="6">
        <v>133225</v>
      </c>
      <c r="I11" s="8"/>
      <c r="J11" s="8"/>
    </row>
    <row r="12" spans="1:10" ht="15">
      <c r="A12" s="7" t="s">
        <v>10</v>
      </c>
      <c r="B12" s="5">
        <v>15131</v>
      </c>
      <c r="C12" s="5">
        <v>2409</v>
      </c>
      <c r="D12" s="5">
        <v>1157</v>
      </c>
      <c r="E12" s="5">
        <v>1496</v>
      </c>
      <c r="F12" s="5">
        <v>889</v>
      </c>
      <c r="G12" s="5">
        <v>869</v>
      </c>
      <c r="H12" s="6">
        <v>398</v>
      </c>
      <c r="I12" s="8"/>
      <c r="J12" s="8"/>
    </row>
    <row r="13" spans="1:10" ht="15">
      <c r="A13" s="7" t="s">
        <v>11</v>
      </c>
      <c r="B13" s="5">
        <v>915286</v>
      </c>
      <c r="C13" s="5">
        <v>122501</v>
      </c>
      <c r="D13" s="5">
        <v>112741</v>
      </c>
      <c r="E13" s="5">
        <v>347828</v>
      </c>
      <c r="F13" s="5">
        <v>130887</v>
      </c>
      <c r="G13" s="5">
        <v>114675</v>
      </c>
      <c r="H13" s="6">
        <v>373231</v>
      </c>
      <c r="I13" s="3"/>
      <c r="J13" s="3"/>
    </row>
    <row r="14" spans="1:10" ht="15">
      <c r="A14" s="7" t="s">
        <v>12</v>
      </c>
      <c r="B14" s="5">
        <v>4895</v>
      </c>
      <c r="C14" s="5">
        <v>2315</v>
      </c>
      <c r="D14" s="5">
        <v>1270</v>
      </c>
      <c r="E14" s="5">
        <v>1685</v>
      </c>
      <c r="F14" s="5">
        <v>900</v>
      </c>
      <c r="G14" s="5" t="s">
        <v>13</v>
      </c>
      <c r="H14" s="6" t="s">
        <v>14</v>
      </c>
      <c r="I14" s="8"/>
      <c r="J14" s="8"/>
    </row>
    <row r="15" spans="1:10" ht="18">
      <c r="A15" s="4" t="s">
        <v>15</v>
      </c>
      <c r="B15" s="9"/>
      <c r="C15" s="9"/>
      <c r="D15" s="9"/>
      <c r="E15" s="9"/>
      <c r="F15" s="9"/>
      <c r="G15" s="9"/>
      <c r="H15" s="9"/>
      <c r="I15" s="3"/>
      <c r="J15" s="3"/>
    </row>
    <row r="16" spans="1:10" ht="15">
      <c r="A16" s="7" t="s">
        <v>16</v>
      </c>
      <c r="B16" s="5">
        <v>3985</v>
      </c>
      <c r="C16" s="5">
        <v>2717</v>
      </c>
      <c r="D16" s="5">
        <v>2640</v>
      </c>
      <c r="E16" s="5">
        <v>3637</v>
      </c>
      <c r="F16" s="5">
        <v>2311</v>
      </c>
      <c r="G16" s="5">
        <v>2283</v>
      </c>
      <c r="H16" s="6">
        <v>2212</v>
      </c>
      <c r="I16" s="3"/>
      <c r="J16" s="3"/>
    </row>
    <row r="17" spans="1:10" ht="15">
      <c r="A17" s="7" t="s">
        <v>17</v>
      </c>
      <c r="B17" s="5">
        <v>11074</v>
      </c>
      <c r="C17" s="5">
        <v>10538</v>
      </c>
      <c r="D17" s="5">
        <v>11247</v>
      </c>
      <c r="E17" s="5">
        <v>10403</v>
      </c>
      <c r="F17" s="5">
        <v>2624</v>
      </c>
      <c r="G17" s="5">
        <v>2361</v>
      </c>
      <c r="H17" s="6">
        <f>40+690</f>
        <v>730</v>
      </c>
      <c r="I17" s="8"/>
      <c r="J17" s="8"/>
    </row>
    <row r="18" spans="1:10" ht="15">
      <c r="A18" s="7" t="s">
        <v>18</v>
      </c>
      <c r="B18" s="5">
        <v>494250</v>
      </c>
      <c r="C18" s="5">
        <v>415763</v>
      </c>
      <c r="D18" s="5">
        <v>375531</v>
      </c>
      <c r="E18" s="5">
        <v>452541</v>
      </c>
      <c r="F18" s="5">
        <v>385028</v>
      </c>
      <c r="G18" s="5">
        <v>323840</v>
      </c>
      <c r="H18" s="6">
        <f>169254+223771</f>
        <v>393025</v>
      </c>
      <c r="I18" s="8"/>
      <c r="J18" s="8"/>
    </row>
    <row r="19" spans="1:10" ht="15">
      <c r="A19" s="7" t="s">
        <v>19</v>
      </c>
      <c r="B19" s="5">
        <v>19180</v>
      </c>
      <c r="C19" s="5">
        <v>20007</v>
      </c>
      <c r="D19" s="5">
        <v>20486</v>
      </c>
      <c r="E19" s="5">
        <v>22232</v>
      </c>
      <c r="F19" s="5">
        <v>16196</v>
      </c>
      <c r="G19" s="5">
        <v>28605</v>
      </c>
      <c r="H19" s="6">
        <v>19511</v>
      </c>
      <c r="I19" s="3"/>
      <c r="J19" s="3"/>
    </row>
    <row r="20" spans="1:10" ht="15">
      <c r="A20" s="7" t="s">
        <v>20</v>
      </c>
      <c r="B20" s="5">
        <v>3429</v>
      </c>
      <c r="C20" s="5">
        <v>1681</v>
      </c>
      <c r="D20" s="5">
        <v>698</v>
      </c>
      <c r="E20" s="5">
        <v>1631</v>
      </c>
      <c r="F20" s="5">
        <v>1713</v>
      </c>
      <c r="G20" s="5">
        <v>773</v>
      </c>
      <c r="H20" s="6">
        <f>663+25</f>
        <v>688</v>
      </c>
      <c r="I20" s="3"/>
      <c r="J20" s="3"/>
    </row>
    <row r="21" spans="1:10" ht="15">
      <c r="A21" s="7" t="s">
        <v>21</v>
      </c>
      <c r="B21" s="5">
        <v>2209852</v>
      </c>
      <c r="C21" s="5">
        <v>1996789</v>
      </c>
      <c r="D21" s="5">
        <v>1674705</v>
      </c>
      <c r="E21" s="5">
        <v>1176523</v>
      </c>
      <c r="F21" s="5">
        <v>906912</v>
      </c>
      <c r="G21" s="5">
        <v>715932</v>
      </c>
      <c r="H21" s="6">
        <f>465480+223938</f>
        <v>689418</v>
      </c>
      <c r="I21" s="8"/>
      <c r="J21" s="8"/>
    </row>
    <row r="22" spans="1:10" ht="15">
      <c r="A22" s="7" t="s">
        <v>22</v>
      </c>
      <c r="B22" s="5">
        <v>111718</v>
      </c>
      <c r="C22" s="5">
        <v>38574</v>
      </c>
      <c r="D22" s="5">
        <v>53112</v>
      </c>
      <c r="E22" s="5">
        <v>51211</v>
      </c>
      <c r="F22" s="5">
        <v>52118</v>
      </c>
      <c r="G22" s="5">
        <v>30968</v>
      </c>
      <c r="H22" s="6">
        <f>44044+39954</f>
        <v>83998</v>
      </c>
      <c r="I22" s="3"/>
      <c r="J22" s="3"/>
    </row>
    <row r="23" spans="1:10" ht="15">
      <c r="A23" s="7" t="s">
        <v>23</v>
      </c>
      <c r="B23" s="5">
        <v>320</v>
      </c>
      <c r="C23" s="5">
        <v>520</v>
      </c>
      <c r="D23" s="5">
        <v>315</v>
      </c>
      <c r="E23" s="5">
        <v>308</v>
      </c>
      <c r="F23" s="5">
        <v>123</v>
      </c>
      <c r="G23" s="5">
        <v>190</v>
      </c>
      <c r="H23" s="6" t="s">
        <v>14</v>
      </c>
      <c r="I23" s="8"/>
      <c r="J23" s="8"/>
    </row>
    <row r="24" spans="1:10" ht="15">
      <c r="A24" s="7" t="s">
        <v>24</v>
      </c>
      <c r="B24" s="5">
        <v>274092</v>
      </c>
      <c r="C24" s="5">
        <v>272060</v>
      </c>
      <c r="D24" s="5">
        <v>206071</v>
      </c>
      <c r="E24" s="5">
        <v>246959</v>
      </c>
      <c r="F24" s="5">
        <v>189398</v>
      </c>
      <c r="G24" s="5">
        <v>262226</v>
      </c>
      <c r="H24" s="6">
        <f>92240+94493</f>
        <v>186733</v>
      </c>
      <c r="I24" s="8"/>
      <c r="J24" s="8"/>
    </row>
    <row r="25" spans="1:10" ht="15">
      <c r="A25" s="7" t="s">
        <v>25</v>
      </c>
      <c r="B25" s="5">
        <v>135</v>
      </c>
      <c r="C25" s="5">
        <v>68</v>
      </c>
      <c r="D25" s="5">
        <v>61</v>
      </c>
      <c r="E25" s="5">
        <v>50</v>
      </c>
      <c r="F25" s="5">
        <v>54</v>
      </c>
      <c r="G25" s="5">
        <v>49</v>
      </c>
      <c r="H25" s="6">
        <v>27</v>
      </c>
      <c r="I25" s="8"/>
      <c r="J25" s="8"/>
    </row>
    <row r="26" spans="1:10" ht="15">
      <c r="A26" s="7" t="s">
        <v>26</v>
      </c>
      <c r="B26" s="5">
        <v>11264</v>
      </c>
      <c r="C26" s="5">
        <v>12569</v>
      </c>
      <c r="D26" s="5">
        <v>13984</v>
      </c>
      <c r="E26" s="5">
        <v>18936</v>
      </c>
      <c r="F26" s="5">
        <v>14005</v>
      </c>
      <c r="G26" s="5">
        <v>15434</v>
      </c>
      <c r="H26" s="6">
        <f>16467+1229</f>
        <v>17696</v>
      </c>
      <c r="I26" s="8"/>
      <c r="J26" s="8"/>
    </row>
    <row r="27" spans="1:10" ht="15">
      <c r="A27" s="7" t="s">
        <v>27</v>
      </c>
      <c r="B27" s="5">
        <v>15963</v>
      </c>
      <c r="C27" s="5">
        <v>13847</v>
      </c>
      <c r="D27" s="5">
        <v>13556</v>
      </c>
      <c r="E27" s="5">
        <v>12684</v>
      </c>
      <c r="F27" s="5">
        <v>9915</v>
      </c>
      <c r="G27" s="5">
        <v>8474</v>
      </c>
      <c r="H27" s="6">
        <f>9480</f>
        <v>9480</v>
      </c>
      <c r="I27" s="8"/>
      <c r="J27" s="8"/>
    </row>
    <row r="28" spans="1:10" ht="15">
      <c r="A28" s="7" t="s">
        <v>28</v>
      </c>
      <c r="B28" s="5">
        <v>8949</v>
      </c>
      <c r="C28" s="5">
        <v>8428</v>
      </c>
      <c r="D28" s="5">
        <v>8736</v>
      </c>
      <c r="E28" s="5">
        <v>8934</v>
      </c>
      <c r="F28" s="5">
        <v>6609</v>
      </c>
      <c r="G28" s="5">
        <v>6240</v>
      </c>
      <c r="H28" s="6">
        <f>5558</f>
        <v>5558</v>
      </c>
      <c r="I28" s="8"/>
      <c r="J28" s="8"/>
    </row>
    <row r="29" spans="1:10" ht="15">
      <c r="A29" s="7" t="s">
        <v>29</v>
      </c>
      <c r="B29" s="5">
        <v>112579</v>
      </c>
      <c r="C29" s="5">
        <v>86414</v>
      </c>
      <c r="D29" s="5">
        <v>118372</v>
      </c>
      <c r="E29" s="5">
        <v>98773</v>
      </c>
      <c r="F29" s="5">
        <v>94487</v>
      </c>
      <c r="G29" s="5">
        <v>110520</v>
      </c>
      <c r="H29" s="6">
        <v>109893</v>
      </c>
      <c r="I29" s="3"/>
      <c r="J29" s="3"/>
    </row>
    <row r="30" spans="1:10" ht="15">
      <c r="A30" s="7" t="s">
        <v>30</v>
      </c>
      <c r="B30" s="5">
        <v>836606</v>
      </c>
      <c r="C30" s="5">
        <v>468724</v>
      </c>
      <c r="D30" s="5">
        <v>300348</v>
      </c>
      <c r="E30" s="5">
        <v>478453</v>
      </c>
      <c r="F30" s="5">
        <v>358857</v>
      </c>
      <c r="G30" s="5">
        <v>387831</v>
      </c>
      <c r="H30" s="6">
        <f>438756+816</f>
        <v>439572</v>
      </c>
      <c r="I30" s="3"/>
      <c r="J30" s="3"/>
    </row>
    <row r="31" spans="1:10" ht="15">
      <c r="A31" s="7" t="s">
        <v>31</v>
      </c>
      <c r="B31" s="5">
        <v>48374</v>
      </c>
      <c r="C31" s="5">
        <v>43138</v>
      </c>
      <c r="D31" s="5">
        <v>46632</v>
      </c>
      <c r="E31" s="5">
        <v>49305</v>
      </c>
      <c r="F31" s="5">
        <v>45259</v>
      </c>
      <c r="G31" s="5">
        <v>43233</v>
      </c>
      <c r="H31" s="6">
        <f>28996+16342</f>
        <v>45338</v>
      </c>
      <c r="I31" s="8"/>
      <c r="J31" s="8"/>
    </row>
    <row r="32" spans="1:10" ht="15">
      <c r="A32" s="7" t="s">
        <v>32</v>
      </c>
      <c r="B32" s="5">
        <v>180692</v>
      </c>
      <c r="C32" s="5">
        <v>179243</v>
      </c>
      <c r="D32" s="5">
        <v>213902</v>
      </c>
      <c r="E32" s="5">
        <v>144024</v>
      </c>
      <c r="F32" s="5">
        <v>93079</v>
      </c>
      <c r="G32" s="5">
        <v>98122</v>
      </c>
      <c r="H32" s="6">
        <f>94816</f>
        <v>94816</v>
      </c>
      <c r="I32" s="8"/>
      <c r="J32" s="8"/>
    </row>
    <row r="33" spans="1:10" ht="15">
      <c r="A33" s="7" t="s">
        <v>33</v>
      </c>
      <c r="B33" s="5">
        <v>56910</v>
      </c>
      <c r="C33" s="5">
        <v>75442</v>
      </c>
      <c r="D33" s="5">
        <v>68895</v>
      </c>
      <c r="E33" s="5">
        <v>82424</v>
      </c>
      <c r="F33" s="5">
        <v>35805</v>
      </c>
      <c r="G33" s="5">
        <v>35469</v>
      </c>
      <c r="H33" s="6">
        <f>24827+4109</f>
        <v>28936</v>
      </c>
      <c r="I33" s="8"/>
      <c r="J33" s="8"/>
    </row>
    <row r="34" spans="1:10" ht="15">
      <c r="A34" s="7" t="s">
        <v>34</v>
      </c>
      <c r="B34" s="5">
        <v>143466</v>
      </c>
      <c r="C34" s="5">
        <v>219309</v>
      </c>
      <c r="D34" s="5">
        <v>212362</v>
      </c>
      <c r="E34" s="5">
        <v>222391</v>
      </c>
      <c r="F34" s="5">
        <v>111487</v>
      </c>
      <c r="G34" s="5">
        <v>98533</v>
      </c>
      <c r="H34" s="6">
        <f>70593</f>
        <v>70593</v>
      </c>
      <c r="I34" s="3"/>
      <c r="J34" s="3"/>
    </row>
    <row r="35" spans="1:10" ht="15">
      <c r="A35" s="7" t="s">
        <v>35</v>
      </c>
      <c r="B35" s="5">
        <v>994</v>
      </c>
      <c r="C35" s="5">
        <v>1015</v>
      </c>
      <c r="D35" s="5">
        <v>1009</v>
      </c>
      <c r="E35" s="5">
        <v>1037</v>
      </c>
      <c r="F35" s="5">
        <v>64</v>
      </c>
      <c r="G35" s="5">
        <v>44</v>
      </c>
      <c r="H35" s="6">
        <v>25</v>
      </c>
      <c r="I35" s="3"/>
      <c r="J35" s="3"/>
    </row>
    <row r="36" spans="1:10" ht="15">
      <c r="A36" s="7" t="s">
        <v>36</v>
      </c>
      <c r="B36" s="5">
        <v>2418</v>
      </c>
      <c r="C36" s="5">
        <v>1872</v>
      </c>
      <c r="D36" s="5">
        <v>2098</v>
      </c>
      <c r="E36" s="5">
        <v>2186</v>
      </c>
      <c r="F36" s="5">
        <v>1944</v>
      </c>
      <c r="G36" s="5">
        <v>1469</v>
      </c>
      <c r="H36" s="6">
        <f>1785</f>
        <v>1785</v>
      </c>
      <c r="I36" s="3"/>
      <c r="J36" s="3"/>
    </row>
    <row r="37" spans="1:10" ht="15">
      <c r="A37" s="7" t="s">
        <v>37</v>
      </c>
      <c r="B37" s="5">
        <v>114583</v>
      </c>
      <c r="C37" s="5">
        <v>106489</v>
      </c>
      <c r="D37" s="5">
        <v>128499</v>
      </c>
      <c r="E37" s="5">
        <v>113724</v>
      </c>
      <c r="F37" s="5">
        <v>95128</v>
      </c>
      <c r="G37" s="5">
        <v>122846</v>
      </c>
      <c r="H37" s="10">
        <v>120397</v>
      </c>
      <c r="I37" s="3"/>
      <c r="J37" s="3"/>
    </row>
    <row r="38" spans="1:10" ht="15">
      <c r="A38" s="7" t="s">
        <v>38</v>
      </c>
      <c r="B38" s="5">
        <v>104</v>
      </c>
      <c r="C38" s="5">
        <v>48</v>
      </c>
      <c r="D38" s="5">
        <v>39</v>
      </c>
      <c r="E38" s="5">
        <v>27</v>
      </c>
      <c r="F38" s="5">
        <v>30</v>
      </c>
      <c r="G38" s="5">
        <v>29</v>
      </c>
      <c r="H38" s="11" t="s">
        <v>14</v>
      </c>
      <c r="I38" s="3"/>
      <c r="J38" s="3"/>
    </row>
    <row r="39" spans="1:10" ht="15">
      <c r="A39" s="12" t="s">
        <v>39</v>
      </c>
      <c r="B39" s="13">
        <v>1770</v>
      </c>
      <c r="C39" s="13">
        <v>767</v>
      </c>
      <c r="D39" s="13">
        <v>664</v>
      </c>
      <c r="E39" s="13">
        <v>573</v>
      </c>
      <c r="F39" s="13">
        <v>940</v>
      </c>
      <c r="G39" s="13">
        <v>760</v>
      </c>
      <c r="H39" s="14">
        <v>708</v>
      </c>
      <c r="I39" s="3"/>
      <c r="J39" s="3"/>
    </row>
    <row r="40" spans="1:10" ht="21.75" customHeight="1">
      <c r="A40" s="17" t="s">
        <v>40</v>
      </c>
      <c r="B40" s="17"/>
      <c r="C40" s="17"/>
      <c r="D40" s="17"/>
      <c r="E40" s="17"/>
      <c r="F40" s="17"/>
      <c r="G40" s="17"/>
      <c r="H40" s="17"/>
      <c r="I40" s="3"/>
      <c r="J40" s="3"/>
    </row>
    <row r="41" spans="1:10" ht="15">
      <c r="A41" s="15" t="s">
        <v>41</v>
      </c>
      <c r="B41" s="16"/>
      <c r="C41" s="16"/>
      <c r="D41" s="16"/>
      <c r="E41" s="16"/>
      <c r="F41" s="16"/>
      <c r="G41" s="16"/>
      <c r="H41" s="16"/>
      <c r="I41" s="3"/>
      <c r="J41" s="3"/>
    </row>
    <row r="42" spans="1:10" ht="15">
      <c r="A42" s="16"/>
      <c r="B42" s="16"/>
      <c r="C42" s="16"/>
      <c r="D42" s="16"/>
      <c r="E42" s="16"/>
      <c r="F42" s="16"/>
      <c r="G42" s="16"/>
      <c r="H42" s="16"/>
      <c r="I42" s="3"/>
      <c r="J42" s="3"/>
    </row>
    <row r="43" spans="1:10" ht="15">
      <c r="A43" s="16"/>
      <c r="B43" s="16"/>
      <c r="C43" s="16"/>
      <c r="D43" s="16"/>
      <c r="E43" s="16"/>
      <c r="F43" s="16"/>
      <c r="G43" s="16"/>
      <c r="H43" s="16"/>
      <c r="I43" s="3"/>
      <c r="J43" s="3"/>
    </row>
  </sheetData>
  <sheetProtection/>
  <mergeCells count="5">
    <mergeCell ref="A4:A5"/>
    <mergeCell ref="B4:H4"/>
    <mergeCell ref="A40:H40"/>
    <mergeCell ref="A1:C1"/>
    <mergeCell ref="A2:H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Giovanni R. Trindade</dc:creator>
  <cp:keywords/>
  <dc:description/>
  <cp:lastModifiedBy>Marcelo Giovanni R. Trindade</cp:lastModifiedBy>
  <dcterms:created xsi:type="dcterms:W3CDTF">2019-01-09T18:08:07Z</dcterms:created>
  <dcterms:modified xsi:type="dcterms:W3CDTF">2019-01-16T16:45:19Z</dcterms:modified>
  <cp:category/>
  <cp:version/>
  <cp:contentType/>
  <cp:contentStatus/>
</cp:coreProperties>
</file>